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<sst xmlns="http://schemas.openxmlformats.org/spreadsheetml/2006/main" count="19" uniqueCount="15">
  <si>
    <t>할부원금</t>
  </si>
  <si>
    <t>부분만 바꿔 넣으세요</t>
  </si>
  <si>
    <t>할부금리</t>
  </si>
  <si>
    <t>할부기간</t>
  </si>
  <si>
    <t>월불입금 계산공식 : 대출원금 × 이자율 ÷ 12 × (1 + 이자율 ÷ 12)^기간 ÷((1 + 이자율 ÷ 12)^기간 -1)</t>
  </si>
  <si>
    <t>회차</t>
  </si>
  <si>
    <t>월불입금</t>
  </si>
  <si>
    <t>원금</t>
  </si>
  <si>
    <t>이자</t>
  </si>
  <si>
    <t>잔액</t>
  </si>
  <si>
    <t>비  고</t>
  </si>
  <si>
    <t>계</t>
  </si>
  <si>
    <t>원금 + 이자 = 월불입금</t>
  </si>
  <si>
    <t>월불입금은 항상 일정함</t>
  </si>
  <si>
    <t>※ 월불입금은 계산 방법에 따라 1원 정도 차이가 있을 수 있음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</si>
</sst>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0.00%"/>
    <numFmt numFmtId="167" formatCode="0&quot;개월&quot;"/>
    <numFmt numFmtId="168" formatCode="0&quot; 회차&quot;"/>
    <numFmt numFmtId="169" formatCode="_-* #,##0.00_-;\-* #,##0.00_-;_-* \-??_-;_-@_-"/>
  </numFmts>
  <fonts count="8">
    <font>
      <sz val="11"/>
      <name val="돋움"/>
      <family val="3"/>
    </font>
    <font>
      <sz val="10"/>
      <name val="Arial"/>
      <family val="0"/>
    </font>
    <font>
      <sz val="10"/>
      <name val="돋움"/>
      <family val="3"/>
    </font>
    <font>
      <b/>
      <sz val="10"/>
      <name val="돋움"/>
      <family val="3"/>
    </font>
    <font>
      <b/>
      <sz val="10"/>
      <name val="굴림체"/>
      <family val="3"/>
    </font>
    <font>
      <sz val="10"/>
      <name val="굴림체"/>
      <family val="3"/>
    </font>
    <font>
      <b/>
      <sz val="10"/>
      <color indexed="12"/>
      <name val="굴림체"/>
      <family val="3"/>
    </font>
    <font>
      <b/>
      <sz val="10"/>
      <color indexed="10"/>
      <name val="돋움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Fill="1" applyAlignment="1">
      <alignment vertical="center"/>
    </xf>
    <xf numFmtId="165" fontId="2" fillId="0" borderId="0" xfId="16" applyFont="1" applyFill="1" applyBorder="1" applyAlignment="1" applyProtection="1">
      <alignment vertical="center"/>
      <protection/>
    </xf>
    <xf numFmtId="164" fontId="3" fillId="0" borderId="0" xfId="0" applyFont="1" applyFill="1" applyAlignment="1">
      <alignment vertical="center"/>
    </xf>
    <xf numFmtId="165" fontId="3" fillId="0" borderId="0" xfId="16" applyFont="1" applyFill="1" applyBorder="1" applyAlignment="1" applyProtection="1">
      <alignment vertical="center"/>
      <protection/>
    </xf>
    <xf numFmtId="166" fontId="3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4" fontId="4" fillId="0" borderId="0" xfId="0" applyFont="1" applyFill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5" fontId="4" fillId="0" borderId="0" xfId="16" applyFont="1" applyFill="1" applyBorder="1" applyAlignment="1" applyProtection="1">
      <alignment vertical="center"/>
      <protection/>
    </xf>
    <xf numFmtId="164" fontId="5" fillId="0" borderId="0" xfId="0" applyFont="1" applyFill="1" applyAlignment="1">
      <alignment vertical="center"/>
    </xf>
    <xf numFmtId="168" fontId="5" fillId="0" borderId="1" xfId="0" applyNumberFormat="1" applyFont="1" applyFill="1" applyBorder="1" applyAlignment="1">
      <alignment horizontal="center" vertical="center"/>
    </xf>
    <xf numFmtId="165" fontId="6" fillId="0" borderId="1" xfId="16" applyFont="1" applyFill="1" applyBorder="1" applyAlignment="1" applyProtection="1">
      <alignment vertical="center"/>
      <protection/>
    </xf>
    <xf numFmtId="165" fontId="5" fillId="0" borderId="1" xfId="16" applyFont="1" applyFill="1" applyBorder="1" applyAlignment="1" applyProtection="1">
      <alignment vertical="center"/>
      <protection/>
    </xf>
    <xf numFmtId="165" fontId="4" fillId="0" borderId="1" xfId="16" applyFont="1" applyFill="1" applyBorder="1" applyAlignment="1" applyProtection="1">
      <alignment vertical="center"/>
      <protection/>
    </xf>
    <xf numFmtId="165" fontId="5" fillId="0" borderId="1" xfId="16" applyFont="1" applyFill="1" applyBorder="1" applyAlignment="1" applyProtection="1">
      <alignment horizontal="center" vertical="center"/>
      <protection/>
    </xf>
    <xf numFmtId="165" fontId="5" fillId="0" borderId="0" xfId="16" applyFont="1" applyFill="1" applyBorder="1" applyAlignment="1" applyProtection="1">
      <alignment vertical="center"/>
      <protection/>
    </xf>
    <xf numFmtId="164" fontId="5" fillId="0" borderId="1" xfId="0" applyFont="1" applyFill="1" applyBorder="1" applyAlignment="1">
      <alignment vertical="center"/>
    </xf>
    <xf numFmtId="164" fontId="4" fillId="0" borderId="2" xfId="0" applyFont="1" applyFill="1" applyBorder="1" applyAlignment="1">
      <alignment horizontal="center" vertical="center"/>
    </xf>
    <xf numFmtId="165" fontId="6" fillId="0" borderId="3" xfId="16" applyFont="1" applyFill="1" applyBorder="1" applyAlignment="1" applyProtection="1">
      <alignment vertical="center"/>
      <protection/>
    </xf>
    <xf numFmtId="165" fontId="4" fillId="0" borderId="3" xfId="16" applyFont="1" applyFill="1" applyBorder="1" applyAlignment="1" applyProtection="1">
      <alignment vertical="center"/>
      <protection/>
    </xf>
    <xf numFmtId="165" fontId="4" fillId="0" borderId="4" xfId="16" applyFont="1" applyFill="1" applyBorder="1" applyAlignment="1" applyProtection="1">
      <alignment vertical="center"/>
      <protection/>
    </xf>
    <xf numFmtId="165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vertical="center"/>
    </xf>
    <xf numFmtId="164" fontId="2" fillId="0" borderId="5" xfId="0" applyFont="1" applyFill="1" applyBorder="1" applyAlignment="1">
      <alignment vertical="center"/>
    </xf>
    <xf numFmtId="164" fontId="2" fillId="0" borderId="6" xfId="0" applyFont="1" applyFill="1" applyBorder="1" applyAlignment="1">
      <alignment vertical="center"/>
    </xf>
    <xf numFmtId="164" fontId="2" fillId="0" borderId="7" xfId="0" applyFont="1" applyFill="1" applyBorder="1" applyAlignment="1">
      <alignment vertical="center"/>
    </xf>
    <xf numFmtId="164" fontId="2" fillId="0" borderId="8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9" xfId="0" applyFont="1" applyFill="1" applyBorder="1" applyAlignment="1">
      <alignment vertical="center"/>
    </xf>
    <xf numFmtId="164" fontId="2" fillId="0" borderId="2" xfId="0" applyFont="1" applyFill="1" applyBorder="1" applyAlignment="1">
      <alignment vertical="center"/>
    </xf>
    <xf numFmtId="164" fontId="2" fillId="0" borderId="10" xfId="0" applyFont="1" applyFill="1" applyBorder="1" applyAlignment="1">
      <alignment vertical="center"/>
    </xf>
    <xf numFmtId="164" fontId="2" fillId="0" borderId="4" xfId="0" applyFont="1" applyFill="1" applyBorder="1" applyAlignment="1">
      <alignment vertical="center"/>
    </xf>
    <xf numFmtId="164" fontId="7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48</xdr:row>
      <xdr:rowOff>19050</xdr:rowOff>
    </xdr:from>
    <xdr:to>
      <xdr:col>6</xdr:col>
      <xdr:colOff>142875</xdr:colOff>
      <xdr:row>62</xdr:row>
      <xdr:rowOff>200025</xdr:rowOff>
    </xdr:to>
    <xdr:sp>
      <xdr:nvSpPr>
        <xdr:cNvPr id="1" name="Line 9"/>
        <xdr:cNvSpPr>
          <a:spLocks/>
        </xdr:cNvSpPr>
      </xdr:nvSpPr>
      <xdr:spPr>
        <a:xfrm>
          <a:off x="2200275" y="9620250"/>
          <a:ext cx="3457575" cy="2981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2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" sqref="E2"/>
    </sheetView>
  </sheetViews>
  <sheetFormatPr defaultColWidth="8.88671875" defaultRowHeight="15.75" customHeight="1"/>
  <cols>
    <col min="1" max="1" width="3.88671875" style="1" customWidth="1"/>
    <col min="2" max="2" width="8.88671875" style="1" customWidth="1"/>
    <col min="3" max="6" width="12.88671875" style="1" customWidth="1"/>
    <col min="7" max="7" width="8.88671875" style="1" customWidth="1"/>
    <col min="8" max="8" width="12.4453125" style="2" customWidth="1"/>
    <col min="9" max="10" width="10.77734375" style="2" customWidth="1"/>
    <col min="11" max="16384" width="8.88671875" style="1" customWidth="1"/>
  </cols>
  <sheetData>
    <row r="2" spans="2:6" ht="15.75" customHeight="1">
      <c r="B2" s="3" t="s">
        <v>0</v>
      </c>
      <c r="C2" s="4">
        <v>0</v>
      </c>
      <c r="D2" s="2" t="s">
        <v>1</v>
      </c>
      <c r="E2" s="2"/>
      <c r="F2"/>
    </row>
    <row r="3" spans="2:6" ht="15.75" customHeight="1">
      <c r="B3" s="3" t="s">
        <v>2</v>
      </c>
      <c r="C3" s="5">
        <v>0</v>
      </c>
      <c r="D3" s="2" t="s">
        <v>1</v>
      </c>
      <c r="E3" s="6"/>
      <c r="F3" s="6"/>
    </row>
    <row r="4" spans="2:6" ht="15.75" customHeight="1">
      <c r="B4" s="3" t="s">
        <v>3</v>
      </c>
      <c r="C4" s="7">
        <v>0</v>
      </c>
      <c r="D4" s="2" t="s">
        <v>1</v>
      </c>
      <c r="E4" s="8"/>
      <c r="F4" s="8"/>
    </row>
    <row r="5" ht="15.75" customHeight="1">
      <c r="B5" s="1" t="s">
        <v>4</v>
      </c>
    </row>
    <row r="7" spans="2:10" s="9" customFormat="1" ht="15.75" customHeight="1"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1"/>
      <c r="I7" s="11"/>
      <c r="J7" s="11"/>
    </row>
    <row r="8" spans="2:10" s="12" customFormat="1" ht="15.75" customHeight="1">
      <c r="B8" s="13">
        <v>0</v>
      </c>
      <c r="C8" s="14"/>
      <c r="D8" s="15"/>
      <c r="E8" s="15"/>
      <c r="F8" s="16">
        <f>C2</f>
        <v>0</v>
      </c>
      <c r="G8" s="17"/>
      <c r="I8" s="18"/>
      <c r="J8" s="18"/>
    </row>
    <row r="9" spans="2:10" s="12" customFormat="1" ht="15.75" customHeight="1">
      <c r="B9" s="13">
        <f>B8+1</f>
        <v>1</v>
      </c>
      <c r="C9" s="14" t="e">
        <f>C2*C3/12*(1+C3/12)^C4/((1+C3/12)^C4-1)</f>
        <v>#DIV/0!</v>
      </c>
      <c r="D9" s="15" t="e">
        <f>C9-E9</f>
        <v>#DIV/0!</v>
      </c>
      <c r="E9" s="15">
        <f>F8*$C$3/12</f>
        <v>0</v>
      </c>
      <c r="F9" s="15" t="e">
        <f>F8-D9</f>
        <v>#DIV/0!</v>
      </c>
      <c r="G9" s="15"/>
      <c r="H9" s="18"/>
      <c r="I9" s="18"/>
      <c r="J9" s="18"/>
    </row>
    <row r="10" spans="2:10" s="12" customFormat="1" ht="15.75" customHeight="1">
      <c r="B10" s="13">
        <f>B9+1</f>
        <v>2</v>
      </c>
      <c r="C10" s="14">
        <f>IF(B10&lt;=$C$4,C9,0)</f>
        <v>0</v>
      </c>
      <c r="D10" s="15" t="e">
        <f>C10-E10</f>
        <v>#DIV/0!</v>
      </c>
      <c r="E10" s="15" t="e">
        <f>F9*$C$3/12</f>
        <v>#DIV/0!</v>
      </c>
      <c r="F10" s="15" t="e">
        <f>F9-D10</f>
        <v>#DIV/0!</v>
      </c>
      <c r="G10" s="15"/>
      <c r="H10" s="18"/>
      <c r="I10" s="18"/>
      <c r="J10" s="18"/>
    </row>
    <row r="11" spans="2:10" s="12" customFormat="1" ht="15.75" customHeight="1">
      <c r="B11" s="13">
        <f>B10+1</f>
        <v>3</v>
      </c>
      <c r="C11" s="14">
        <f>IF(B11&lt;=$C$4,C10,0)</f>
        <v>0</v>
      </c>
      <c r="D11" s="15" t="e">
        <f>C11-E11</f>
        <v>#DIV/0!</v>
      </c>
      <c r="E11" s="15" t="e">
        <f>F10*$C$3/12</f>
        <v>#DIV/0!</v>
      </c>
      <c r="F11" s="15" t="e">
        <f>F10-D11</f>
        <v>#DIV/0!</v>
      </c>
      <c r="G11" s="19"/>
      <c r="H11" s="18"/>
      <c r="I11" s="18"/>
      <c r="J11" s="18"/>
    </row>
    <row r="12" spans="2:10" s="12" customFormat="1" ht="15.75" customHeight="1">
      <c r="B12" s="13">
        <f>B11+1</f>
        <v>4</v>
      </c>
      <c r="C12" s="14">
        <f>IF(B12&lt;=$C$4,C11,0)</f>
        <v>0</v>
      </c>
      <c r="D12" s="15" t="e">
        <f>C12-E12</f>
        <v>#DIV/0!</v>
      </c>
      <c r="E12" s="15" t="e">
        <f>F11*$C$3/12</f>
        <v>#DIV/0!</v>
      </c>
      <c r="F12" s="15" t="e">
        <f>F11-D12</f>
        <v>#DIV/0!</v>
      </c>
      <c r="G12" s="19"/>
      <c r="H12" s="18"/>
      <c r="I12" s="18"/>
      <c r="J12" s="18"/>
    </row>
    <row r="13" spans="2:10" s="12" customFormat="1" ht="15.75" customHeight="1">
      <c r="B13" s="13">
        <f>B12+1</f>
        <v>5</v>
      </c>
      <c r="C13" s="14">
        <f>IF(B13&lt;=$C$4,C12,0)</f>
        <v>0</v>
      </c>
      <c r="D13" s="15" t="e">
        <f>C13-E13</f>
        <v>#DIV/0!</v>
      </c>
      <c r="E13" s="15" t="e">
        <f>F12*$C$3/12</f>
        <v>#DIV/0!</v>
      </c>
      <c r="F13" s="15" t="e">
        <f>F12-D13</f>
        <v>#DIV/0!</v>
      </c>
      <c r="G13" s="15"/>
      <c r="H13" s="18"/>
      <c r="I13" s="18"/>
      <c r="J13" s="18"/>
    </row>
    <row r="14" spans="2:10" s="12" customFormat="1" ht="15.75" customHeight="1">
      <c r="B14" s="13">
        <f>B13+1</f>
        <v>6</v>
      </c>
      <c r="C14" s="14">
        <f>IF(B14&lt;=$C$4,C13,0)</f>
        <v>0</v>
      </c>
      <c r="D14" s="15" t="e">
        <f>C14-E14</f>
        <v>#DIV/0!</v>
      </c>
      <c r="E14" s="15" t="e">
        <f>F13*$C$3/12</f>
        <v>#DIV/0!</v>
      </c>
      <c r="F14" s="15" t="e">
        <f>F13-D14</f>
        <v>#DIV/0!</v>
      </c>
      <c r="G14" s="15"/>
      <c r="H14" s="18"/>
      <c r="I14" s="18"/>
      <c r="J14" s="18"/>
    </row>
    <row r="15" spans="2:10" s="12" customFormat="1" ht="15.75" customHeight="1">
      <c r="B15" s="13">
        <f>B14+1</f>
        <v>7</v>
      </c>
      <c r="C15" s="14">
        <f>IF(B15&lt;=$C$4,C14,0)</f>
        <v>0</v>
      </c>
      <c r="D15" s="15" t="e">
        <f>C15-E15</f>
        <v>#DIV/0!</v>
      </c>
      <c r="E15" s="15" t="e">
        <f>F14*$C$3/12</f>
        <v>#DIV/0!</v>
      </c>
      <c r="F15" s="15" t="e">
        <f>F14-D15</f>
        <v>#DIV/0!</v>
      </c>
      <c r="G15" s="15"/>
      <c r="H15" s="18"/>
      <c r="I15" s="18"/>
      <c r="J15" s="18"/>
    </row>
    <row r="16" spans="2:10" s="12" customFormat="1" ht="15.75" customHeight="1">
      <c r="B16" s="13">
        <f>B15+1</f>
        <v>8</v>
      </c>
      <c r="C16" s="14">
        <f>IF(B16&lt;=$C$4,C15,0)</f>
        <v>0</v>
      </c>
      <c r="D16" s="15" t="e">
        <f>C16-E16</f>
        <v>#DIV/0!</v>
      </c>
      <c r="E16" s="15" t="e">
        <f>F15*$C$3/12</f>
        <v>#DIV/0!</v>
      </c>
      <c r="F16" s="15" t="e">
        <f>F15-D16</f>
        <v>#DIV/0!</v>
      </c>
      <c r="G16" s="15"/>
      <c r="H16" s="18"/>
      <c r="I16" s="18"/>
      <c r="J16" s="18"/>
    </row>
    <row r="17" spans="2:10" s="12" customFormat="1" ht="15.75" customHeight="1">
      <c r="B17" s="13">
        <f>B16+1</f>
        <v>9</v>
      </c>
      <c r="C17" s="14">
        <f>IF(B17&lt;=$C$4,C16,0)</f>
        <v>0</v>
      </c>
      <c r="D17" s="15" t="e">
        <f>C17-E17</f>
        <v>#DIV/0!</v>
      </c>
      <c r="E17" s="15" t="e">
        <f>F16*$C$3/12</f>
        <v>#DIV/0!</v>
      </c>
      <c r="F17" s="15" t="e">
        <f>F16-D17</f>
        <v>#DIV/0!</v>
      </c>
      <c r="G17" s="15"/>
      <c r="H17" s="18"/>
      <c r="I17" s="18"/>
      <c r="J17" s="18"/>
    </row>
    <row r="18" spans="2:10" s="12" customFormat="1" ht="15.75" customHeight="1">
      <c r="B18" s="13">
        <f>B17+1</f>
        <v>10</v>
      </c>
      <c r="C18" s="14">
        <f>IF(B18&lt;=$C$4,C17,0)</f>
        <v>0</v>
      </c>
      <c r="D18" s="15" t="e">
        <f>C18-E18</f>
        <v>#DIV/0!</v>
      </c>
      <c r="E18" s="15" t="e">
        <f>F17*$C$3/12</f>
        <v>#DIV/0!</v>
      </c>
      <c r="F18" s="15" t="e">
        <f>F17-D18</f>
        <v>#DIV/0!</v>
      </c>
      <c r="G18" s="15"/>
      <c r="H18" s="18"/>
      <c r="I18" s="18"/>
      <c r="J18" s="18"/>
    </row>
    <row r="19" spans="2:10" s="12" customFormat="1" ht="15.75" customHeight="1">
      <c r="B19" s="13">
        <f>B18+1</f>
        <v>11</v>
      </c>
      <c r="C19" s="14">
        <f>IF(B19&lt;=$C$4,C18,0)</f>
        <v>0</v>
      </c>
      <c r="D19" s="15" t="e">
        <f>C19-E19</f>
        <v>#DIV/0!</v>
      </c>
      <c r="E19" s="15" t="e">
        <f>F18*$C$3/12</f>
        <v>#DIV/0!</v>
      </c>
      <c r="F19" s="15" t="e">
        <f>F18-D19</f>
        <v>#DIV/0!</v>
      </c>
      <c r="G19" s="15"/>
      <c r="H19" s="18"/>
      <c r="I19" s="18"/>
      <c r="J19" s="18"/>
    </row>
    <row r="20" spans="2:10" s="12" customFormat="1" ht="15.75" customHeight="1">
      <c r="B20" s="13">
        <f>B19+1</f>
        <v>12</v>
      </c>
      <c r="C20" s="14">
        <f>IF(B20&lt;=$C$4,C19,0)</f>
        <v>0</v>
      </c>
      <c r="D20" s="15" t="e">
        <f>C20-E20</f>
        <v>#DIV/0!</v>
      </c>
      <c r="E20" s="15" t="e">
        <f>F19*$C$3/12</f>
        <v>#DIV/0!</v>
      </c>
      <c r="F20" s="15" t="e">
        <f>F19-D20</f>
        <v>#DIV/0!</v>
      </c>
      <c r="G20" s="15"/>
      <c r="H20" s="18"/>
      <c r="I20" s="18"/>
      <c r="J20" s="18"/>
    </row>
    <row r="21" spans="2:10" s="12" customFormat="1" ht="15.75" customHeight="1">
      <c r="B21" s="13">
        <f>B20+1</f>
        <v>13</v>
      </c>
      <c r="C21" s="14">
        <f>IF(B21&lt;=$C$4,C20,0)</f>
        <v>0</v>
      </c>
      <c r="D21" s="15" t="e">
        <f>C21-E21</f>
        <v>#DIV/0!</v>
      </c>
      <c r="E21" s="15" t="e">
        <f>F20*$C$3/12</f>
        <v>#DIV/0!</v>
      </c>
      <c r="F21" s="15" t="e">
        <f>F20-D21</f>
        <v>#DIV/0!</v>
      </c>
      <c r="G21" s="15"/>
      <c r="H21" s="18"/>
      <c r="I21" s="18"/>
      <c r="J21" s="18"/>
    </row>
    <row r="22" spans="2:10" s="12" customFormat="1" ht="15.75" customHeight="1">
      <c r="B22" s="13">
        <f>B21+1</f>
        <v>14</v>
      </c>
      <c r="C22" s="14">
        <f>IF(B22&lt;=$C$4,C21,0)</f>
        <v>0</v>
      </c>
      <c r="D22" s="15" t="e">
        <f>C22-E22</f>
        <v>#DIV/0!</v>
      </c>
      <c r="E22" s="15" t="e">
        <f>F21*$C$3/12</f>
        <v>#DIV/0!</v>
      </c>
      <c r="F22" s="15" t="e">
        <f>F21-D22</f>
        <v>#DIV/0!</v>
      </c>
      <c r="G22" s="15"/>
      <c r="H22" s="18"/>
      <c r="I22" s="18"/>
      <c r="J22" s="18"/>
    </row>
    <row r="23" spans="2:10" s="12" customFormat="1" ht="15.75" customHeight="1">
      <c r="B23" s="13">
        <f>B22+1</f>
        <v>15</v>
      </c>
      <c r="C23" s="14">
        <f>IF(B23&lt;=$C$4,C22,0)</f>
        <v>0</v>
      </c>
      <c r="D23" s="15" t="e">
        <f>C23-E23</f>
        <v>#DIV/0!</v>
      </c>
      <c r="E23" s="15" t="e">
        <f>F22*$C$3/12</f>
        <v>#DIV/0!</v>
      </c>
      <c r="F23" s="15" t="e">
        <f>F22-D23</f>
        <v>#DIV/0!</v>
      </c>
      <c r="G23" s="15"/>
      <c r="H23" s="18"/>
      <c r="I23" s="18"/>
      <c r="J23" s="18"/>
    </row>
    <row r="24" spans="2:10" s="12" customFormat="1" ht="15.75" customHeight="1">
      <c r="B24" s="13">
        <f>B23+1</f>
        <v>16</v>
      </c>
      <c r="C24" s="14">
        <f>IF(B24&lt;=$C$4,C23,0)</f>
        <v>0</v>
      </c>
      <c r="D24" s="15" t="e">
        <f>C24-E24</f>
        <v>#DIV/0!</v>
      </c>
      <c r="E24" s="15" t="e">
        <f>F23*$C$3/12</f>
        <v>#DIV/0!</v>
      </c>
      <c r="F24" s="15" t="e">
        <f>F23-D24</f>
        <v>#DIV/0!</v>
      </c>
      <c r="G24" s="15"/>
      <c r="H24" s="18"/>
      <c r="I24" s="18"/>
      <c r="J24" s="18"/>
    </row>
    <row r="25" spans="2:10" s="12" customFormat="1" ht="15.75" customHeight="1">
      <c r="B25" s="13">
        <f>B24+1</f>
        <v>17</v>
      </c>
      <c r="C25" s="14">
        <f>IF(B25&lt;=$C$4,C24,0)</f>
        <v>0</v>
      </c>
      <c r="D25" s="15" t="e">
        <f>C25-E25</f>
        <v>#DIV/0!</v>
      </c>
      <c r="E25" s="15" t="e">
        <f>F24*$C$3/12</f>
        <v>#DIV/0!</v>
      </c>
      <c r="F25" s="15" t="e">
        <f>F24-D25</f>
        <v>#DIV/0!</v>
      </c>
      <c r="G25" s="15"/>
      <c r="H25" s="18"/>
      <c r="I25" s="18"/>
      <c r="J25" s="18"/>
    </row>
    <row r="26" spans="2:10" s="12" customFormat="1" ht="15.75" customHeight="1">
      <c r="B26" s="13">
        <f>B25+1</f>
        <v>18</v>
      </c>
      <c r="C26" s="14">
        <f>IF(B26&lt;=$C$4,C25,0)</f>
        <v>0</v>
      </c>
      <c r="D26" s="15" t="e">
        <f>C26-E26</f>
        <v>#DIV/0!</v>
      </c>
      <c r="E26" s="15" t="e">
        <f>F25*$C$3/12</f>
        <v>#DIV/0!</v>
      </c>
      <c r="F26" s="15" t="e">
        <f>F25-D26</f>
        <v>#DIV/0!</v>
      </c>
      <c r="G26" s="15"/>
      <c r="H26" s="18"/>
      <c r="I26" s="18"/>
      <c r="J26" s="18"/>
    </row>
    <row r="27" spans="2:10" s="12" customFormat="1" ht="15.75" customHeight="1">
      <c r="B27" s="13">
        <f>B26+1</f>
        <v>19</v>
      </c>
      <c r="C27" s="14">
        <f>IF(B27&lt;=$C$4,C26,0)</f>
        <v>0</v>
      </c>
      <c r="D27" s="15" t="e">
        <f>C27-E27</f>
        <v>#DIV/0!</v>
      </c>
      <c r="E27" s="15" t="e">
        <f>F26*$C$3/12</f>
        <v>#DIV/0!</v>
      </c>
      <c r="F27" s="15" t="e">
        <f>F26-D27</f>
        <v>#DIV/0!</v>
      </c>
      <c r="G27" s="15"/>
      <c r="H27" s="18"/>
      <c r="I27" s="18"/>
      <c r="J27" s="18"/>
    </row>
    <row r="28" spans="2:10" s="12" customFormat="1" ht="15.75" customHeight="1">
      <c r="B28" s="13">
        <f>B27+1</f>
        <v>20</v>
      </c>
      <c r="C28" s="14">
        <f>IF(B28&lt;=$C$4,C27,0)</f>
        <v>0</v>
      </c>
      <c r="D28" s="15" t="e">
        <f>C28-E28</f>
        <v>#DIV/0!</v>
      </c>
      <c r="E28" s="15" t="e">
        <f>F27*$C$3/12</f>
        <v>#DIV/0!</v>
      </c>
      <c r="F28" s="15" t="e">
        <f>F27-D28</f>
        <v>#DIV/0!</v>
      </c>
      <c r="G28" s="15"/>
      <c r="H28" s="18"/>
      <c r="I28" s="18"/>
      <c r="J28" s="18"/>
    </row>
    <row r="29" spans="2:10" s="12" customFormat="1" ht="15.75" customHeight="1">
      <c r="B29" s="13">
        <f>B28+1</f>
        <v>21</v>
      </c>
      <c r="C29" s="14">
        <f>IF(B29&lt;=$C$4,C28,0)</f>
        <v>0</v>
      </c>
      <c r="D29" s="15" t="e">
        <f>C29-E29</f>
        <v>#DIV/0!</v>
      </c>
      <c r="E29" s="15" t="e">
        <f>F28*$C$3/12</f>
        <v>#DIV/0!</v>
      </c>
      <c r="F29" s="15" t="e">
        <f>F28-D29</f>
        <v>#DIV/0!</v>
      </c>
      <c r="G29" s="15"/>
      <c r="H29" s="18"/>
      <c r="I29" s="18"/>
      <c r="J29" s="18"/>
    </row>
    <row r="30" spans="2:10" s="12" customFormat="1" ht="15.75" customHeight="1">
      <c r="B30" s="13">
        <f>B29+1</f>
        <v>22</v>
      </c>
      <c r="C30" s="14">
        <f>IF(B30&lt;=$C$4,C29,0)</f>
        <v>0</v>
      </c>
      <c r="D30" s="15" t="e">
        <f>C30-E30</f>
        <v>#DIV/0!</v>
      </c>
      <c r="E30" s="15" t="e">
        <f>F29*$C$3/12</f>
        <v>#DIV/0!</v>
      </c>
      <c r="F30" s="15" t="e">
        <f>F29-D30</f>
        <v>#DIV/0!</v>
      </c>
      <c r="G30" s="15"/>
      <c r="H30" s="18"/>
      <c r="I30" s="18"/>
      <c r="J30" s="18"/>
    </row>
    <row r="31" spans="2:10" s="12" customFormat="1" ht="15.75" customHeight="1">
      <c r="B31" s="13">
        <f>B30+1</f>
        <v>23</v>
      </c>
      <c r="C31" s="14">
        <f>IF(B31&lt;=$C$4,C30,0)</f>
        <v>0</v>
      </c>
      <c r="D31" s="15" t="e">
        <f>C31-E31</f>
        <v>#DIV/0!</v>
      </c>
      <c r="E31" s="15" t="e">
        <f>F30*$C$3/12</f>
        <v>#DIV/0!</v>
      </c>
      <c r="F31" s="15" t="e">
        <f>F30-D31</f>
        <v>#DIV/0!</v>
      </c>
      <c r="G31" s="15"/>
      <c r="H31" s="18"/>
      <c r="I31" s="18"/>
      <c r="J31" s="18"/>
    </row>
    <row r="32" spans="2:10" s="12" customFormat="1" ht="15.75" customHeight="1">
      <c r="B32" s="13">
        <f>B31+1</f>
        <v>24</v>
      </c>
      <c r="C32" s="14">
        <f>IF(B32&lt;=$C$4,C31,0)</f>
        <v>0</v>
      </c>
      <c r="D32" s="15" t="e">
        <f>C32-E32</f>
        <v>#DIV/0!</v>
      </c>
      <c r="E32" s="15" t="e">
        <f>F31*$C$3/12</f>
        <v>#DIV/0!</v>
      </c>
      <c r="F32" s="15" t="e">
        <f>F31-D32</f>
        <v>#DIV/0!</v>
      </c>
      <c r="G32" s="15"/>
      <c r="H32" s="18"/>
      <c r="I32" s="18"/>
      <c r="J32" s="18"/>
    </row>
    <row r="33" spans="2:10" s="12" customFormat="1" ht="15.75" customHeight="1">
      <c r="B33" s="13">
        <f>B32+1</f>
        <v>25</v>
      </c>
      <c r="C33" s="14">
        <f>IF(B33&lt;=$C$4,C32,0)</f>
        <v>0</v>
      </c>
      <c r="D33" s="15" t="e">
        <f>C33-E33</f>
        <v>#DIV/0!</v>
      </c>
      <c r="E33" s="15" t="e">
        <f>F32*$C$3/12</f>
        <v>#DIV/0!</v>
      </c>
      <c r="F33" s="15" t="e">
        <f>F32-D33</f>
        <v>#DIV/0!</v>
      </c>
      <c r="G33" s="15"/>
      <c r="H33" s="18"/>
      <c r="I33" s="18"/>
      <c r="J33" s="18"/>
    </row>
    <row r="34" spans="2:10" s="12" customFormat="1" ht="15.75" customHeight="1">
      <c r="B34" s="13">
        <f>B33+1</f>
        <v>26</v>
      </c>
      <c r="C34" s="14">
        <f>IF(B34&lt;=$C$4,C33,0)</f>
        <v>0</v>
      </c>
      <c r="D34" s="15" t="e">
        <f>C34-E34</f>
        <v>#DIV/0!</v>
      </c>
      <c r="E34" s="15" t="e">
        <f>F33*$C$3/12</f>
        <v>#DIV/0!</v>
      </c>
      <c r="F34" s="15" t="e">
        <f>F33-D34</f>
        <v>#DIV/0!</v>
      </c>
      <c r="G34" s="15"/>
      <c r="H34" s="18"/>
      <c r="I34" s="18"/>
      <c r="J34" s="18"/>
    </row>
    <row r="35" spans="2:10" s="12" customFormat="1" ht="15.75" customHeight="1">
      <c r="B35" s="13">
        <f>B34+1</f>
        <v>27</v>
      </c>
      <c r="C35" s="14">
        <f>IF(B35&lt;=$C$4,C34,0)</f>
        <v>0</v>
      </c>
      <c r="D35" s="15" t="e">
        <f>C35-E35</f>
        <v>#DIV/0!</v>
      </c>
      <c r="E35" s="15" t="e">
        <f>F34*$C$3/12</f>
        <v>#DIV/0!</v>
      </c>
      <c r="F35" s="15" t="e">
        <f>F34-D35</f>
        <v>#DIV/0!</v>
      </c>
      <c r="G35" s="15"/>
      <c r="H35" s="18"/>
      <c r="I35" s="18"/>
      <c r="J35" s="18"/>
    </row>
    <row r="36" spans="2:10" s="12" customFormat="1" ht="15.75" customHeight="1">
      <c r="B36" s="13">
        <f>B35+1</f>
        <v>28</v>
      </c>
      <c r="C36" s="14">
        <f>IF(B36&lt;=$C$4,C35,0)</f>
        <v>0</v>
      </c>
      <c r="D36" s="15" t="e">
        <f>C36-E36</f>
        <v>#DIV/0!</v>
      </c>
      <c r="E36" s="15" t="e">
        <f>F35*$C$3/12</f>
        <v>#DIV/0!</v>
      </c>
      <c r="F36" s="15" t="e">
        <f>F35-D36</f>
        <v>#DIV/0!</v>
      </c>
      <c r="G36" s="15"/>
      <c r="H36" s="18"/>
      <c r="I36" s="18"/>
      <c r="J36" s="18"/>
    </row>
    <row r="37" spans="2:10" s="12" customFormat="1" ht="15.75" customHeight="1">
      <c r="B37" s="13">
        <f>B36+1</f>
        <v>29</v>
      </c>
      <c r="C37" s="14">
        <f>IF(B37&lt;=$C$4,C36,0)</f>
        <v>0</v>
      </c>
      <c r="D37" s="15" t="e">
        <f>C37-E37</f>
        <v>#DIV/0!</v>
      </c>
      <c r="E37" s="15" t="e">
        <f>F36*$C$3/12</f>
        <v>#DIV/0!</v>
      </c>
      <c r="F37" s="15" t="e">
        <f>F36-D37</f>
        <v>#DIV/0!</v>
      </c>
      <c r="G37" s="15"/>
      <c r="H37" s="18"/>
      <c r="I37" s="18"/>
      <c r="J37" s="18"/>
    </row>
    <row r="38" spans="2:10" s="12" customFormat="1" ht="15.75" customHeight="1">
      <c r="B38" s="13">
        <f>B37+1</f>
        <v>30</v>
      </c>
      <c r="C38" s="14">
        <f>IF(B38&lt;=$C$4,C37,0)</f>
        <v>0</v>
      </c>
      <c r="D38" s="15" t="e">
        <f>C38-E38</f>
        <v>#DIV/0!</v>
      </c>
      <c r="E38" s="15" t="e">
        <f>F37*$C$3/12</f>
        <v>#DIV/0!</v>
      </c>
      <c r="F38" s="15" t="e">
        <f>F37-D38</f>
        <v>#DIV/0!</v>
      </c>
      <c r="G38" s="15"/>
      <c r="H38" s="18"/>
      <c r="I38" s="18"/>
      <c r="J38" s="18"/>
    </row>
    <row r="39" spans="2:10" s="12" customFormat="1" ht="15.75" customHeight="1">
      <c r="B39" s="13">
        <f>B38+1</f>
        <v>31</v>
      </c>
      <c r="C39" s="14">
        <f>IF(B39&lt;=$C$4,C38,0)</f>
        <v>0</v>
      </c>
      <c r="D39" s="15" t="e">
        <f>C39-E39</f>
        <v>#DIV/0!</v>
      </c>
      <c r="E39" s="15" t="e">
        <f>F38*$C$3/12</f>
        <v>#DIV/0!</v>
      </c>
      <c r="F39" s="15" t="e">
        <f>F38-D39</f>
        <v>#DIV/0!</v>
      </c>
      <c r="G39" s="15"/>
      <c r="H39" s="18"/>
      <c r="I39" s="18"/>
      <c r="J39" s="18"/>
    </row>
    <row r="40" spans="2:10" s="12" customFormat="1" ht="15.75" customHeight="1">
      <c r="B40" s="13">
        <f>B39+1</f>
        <v>32</v>
      </c>
      <c r="C40" s="14">
        <f>IF(B40&lt;=$C$4,C39,0)</f>
        <v>0</v>
      </c>
      <c r="D40" s="15" t="e">
        <f>C40-E40</f>
        <v>#DIV/0!</v>
      </c>
      <c r="E40" s="15" t="e">
        <f>F39*$C$3/12</f>
        <v>#DIV/0!</v>
      </c>
      <c r="F40" s="15" t="e">
        <f>F39-D40</f>
        <v>#DIV/0!</v>
      </c>
      <c r="G40" s="15"/>
      <c r="H40" s="18"/>
      <c r="I40" s="18"/>
      <c r="J40" s="18"/>
    </row>
    <row r="41" spans="2:10" s="12" customFormat="1" ht="15.75" customHeight="1">
      <c r="B41" s="13">
        <f>B40+1</f>
        <v>33</v>
      </c>
      <c r="C41" s="14">
        <f>IF(B41&lt;=$C$4,C40,0)</f>
        <v>0</v>
      </c>
      <c r="D41" s="15" t="e">
        <f>C41-E41</f>
        <v>#DIV/0!</v>
      </c>
      <c r="E41" s="15" t="e">
        <f>F40*$C$3/12</f>
        <v>#DIV/0!</v>
      </c>
      <c r="F41" s="15" t="e">
        <f>F40-D41</f>
        <v>#DIV/0!</v>
      </c>
      <c r="G41" s="15"/>
      <c r="H41" s="18"/>
      <c r="I41" s="18"/>
      <c r="J41" s="18"/>
    </row>
    <row r="42" spans="2:10" s="12" customFormat="1" ht="15.75" customHeight="1">
      <c r="B42" s="13">
        <f>B41+1</f>
        <v>34</v>
      </c>
      <c r="C42" s="14">
        <f>IF(B42&lt;=$C$4,C41,0)</f>
        <v>0</v>
      </c>
      <c r="D42" s="15" t="e">
        <f>C42-E42</f>
        <v>#DIV/0!</v>
      </c>
      <c r="E42" s="15" t="e">
        <f>F41*$C$3/12</f>
        <v>#DIV/0!</v>
      </c>
      <c r="F42" s="15" t="e">
        <f>F41-D42</f>
        <v>#DIV/0!</v>
      </c>
      <c r="G42" s="15"/>
      <c r="H42" s="18"/>
      <c r="I42" s="18"/>
      <c r="J42" s="18"/>
    </row>
    <row r="43" spans="2:10" s="12" customFormat="1" ht="15.75" customHeight="1">
      <c r="B43" s="13">
        <f>B42+1</f>
        <v>35</v>
      </c>
      <c r="C43" s="14">
        <f>IF(B43&lt;=$C$4,C42,0)</f>
        <v>0</v>
      </c>
      <c r="D43" s="15" t="e">
        <f>C43-E43</f>
        <v>#DIV/0!</v>
      </c>
      <c r="E43" s="15" t="e">
        <f>F42*$C$3/12</f>
        <v>#DIV/0!</v>
      </c>
      <c r="F43" s="15" t="e">
        <f>F42-D43</f>
        <v>#DIV/0!</v>
      </c>
      <c r="G43" s="15"/>
      <c r="J43" s="18"/>
    </row>
    <row r="44" spans="2:10" s="12" customFormat="1" ht="15.75" customHeight="1">
      <c r="B44" s="13">
        <f>B43+1</f>
        <v>36</v>
      </c>
      <c r="C44" s="14">
        <f>IF(B44&lt;=$C$4,C43,0)</f>
        <v>0</v>
      </c>
      <c r="D44" s="15" t="e">
        <f>C44-E44</f>
        <v>#DIV/0!</v>
      </c>
      <c r="E44" s="15" t="e">
        <f>F43*$C$3/12</f>
        <v>#DIV/0!</v>
      </c>
      <c r="F44" s="15" t="e">
        <f>F43-D44</f>
        <v>#DIV/0!</v>
      </c>
      <c r="G44" s="15"/>
      <c r="J44" s="18"/>
    </row>
    <row r="45" spans="2:10" s="9" customFormat="1" ht="15.75" customHeight="1">
      <c r="B45" s="20" t="s">
        <v>11</v>
      </c>
      <c r="C45" s="21">
        <f>SUM(C9:C44)</f>
        <v>0</v>
      </c>
      <c r="D45" s="22">
        <f>SUM(D9:D44)</f>
        <v>0</v>
      </c>
      <c r="E45" s="22">
        <f>SUM(E9:E44)</f>
        <v>0</v>
      </c>
      <c r="F45" s="22"/>
      <c r="G45" s="23"/>
      <c r="H45" s="11"/>
      <c r="I45" s="11"/>
      <c r="J45" s="11"/>
    </row>
    <row r="46" spans="3:5" ht="15.75" customHeight="1">
      <c r="C46" s="3"/>
      <c r="D46" s="24"/>
      <c r="E46" s="25"/>
    </row>
    <row r="47" spans="3:5" ht="15.75" customHeight="1">
      <c r="C47" s="3"/>
      <c r="D47" s="24"/>
      <c r="E47" s="25"/>
    </row>
    <row r="48" spans="3:4" ht="15.75" customHeight="1">
      <c r="C48" s="3"/>
      <c r="D48" s="24"/>
    </row>
    <row r="49" spans="2:7" ht="15.75" customHeight="1">
      <c r="B49" s="26"/>
      <c r="C49" s="27"/>
      <c r="D49" s="27"/>
      <c r="E49" s="27"/>
      <c r="F49" s="27"/>
      <c r="G49" s="28"/>
    </row>
    <row r="50" spans="2:7" ht="15.75" customHeight="1">
      <c r="B50" s="29"/>
      <c r="C50" s="30"/>
      <c r="D50" s="30"/>
      <c r="E50" s="30"/>
      <c r="F50" s="30"/>
      <c r="G50" s="31"/>
    </row>
    <row r="51" spans="2:7" ht="15.75" customHeight="1">
      <c r="B51" s="29"/>
      <c r="C51" s="30"/>
      <c r="D51" s="30"/>
      <c r="E51" s="30"/>
      <c r="F51" s="30"/>
      <c r="G51" s="31"/>
    </row>
    <row r="52" spans="2:7" ht="15.75" customHeight="1">
      <c r="B52" s="29"/>
      <c r="C52" s="30"/>
      <c r="D52" s="30"/>
      <c r="E52" s="30"/>
      <c r="F52" s="30"/>
      <c r="G52" s="31"/>
    </row>
    <row r="53" spans="2:7" ht="15.75" customHeight="1">
      <c r="B53" s="29"/>
      <c r="C53" s="30"/>
      <c r="D53" s="30"/>
      <c r="E53" s="30"/>
      <c r="F53" s="30" t="s">
        <v>8</v>
      </c>
      <c r="G53" s="31"/>
    </row>
    <row r="54" spans="2:7" ht="15.75" customHeight="1">
      <c r="B54" s="29"/>
      <c r="C54" s="30"/>
      <c r="D54" s="30"/>
      <c r="E54" s="30"/>
      <c r="F54" s="30"/>
      <c r="G54" s="31"/>
    </row>
    <row r="55" spans="2:7" ht="15.75" customHeight="1">
      <c r="B55" s="29"/>
      <c r="C55" s="30" t="s">
        <v>7</v>
      </c>
      <c r="D55" s="30"/>
      <c r="E55" s="30"/>
      <c r="F55" s="30"/>
      <c r="G55" s="31"/>
    </row>
    <row r="56" spans="2:7" ht="15.75" customHeight="1">
      <c r="B56" s="29"/>
      <c r="C56" s="30"/>
      <c r="D56" s="30"/>
      <c r="E56" s="30"/>
      <c r="F56" s="30"/>
      <c r="G56" s="31"/>
    </row>
    <row r="57" spans="2:7" ht="15.75" customHeight="1">
      <c r="B57" s="29"/>
      <c r="C57" s="30"/>
      <c r="D57" s="30"/>
      <c r="E57" s="30"/>
      <c r="F57" s="30"/>
      <c r="G57" s="31"/>
    </row>
    <row r="58" spans="2:7" ht="15.75" customHeight="1">
      <c r="B58" s="29"/>
      <c r="C58" s="30"/>
      <c r="D58" s="30"/>
      <c r="E58" s="30"/>
      <c r="F58" s="30"/>
      <c r="G58" s="31"/>
    </row>
    <row r="59" spans="2:7" ht="15.75" customHeight="1">
      <c r="B59" s="29"/>
      <c r="C59" s="30"/>
      <c r="D59" s="30"/>
      <c r="E59" s="30"/>
      <c r="F59" s="30"/>
      <c r="G59" s="31"/>
    </row>
    <row r="60" spans="2:7" ht="15.75" customHeight="1">
      <c r="B60" s="29"/>
      <c r="C60" s="30"/>
      <c r="D60" s="30"/>
      <c r="E60" s="30"/>
      <c r="F60" s="30"/>
      <c r="G60" s="31"/>
    </row>
    <row r="61" spans="2:7" ht="15.75" customHeight="1">
      <c r="B61" s="29"/>
      <c r="C61" s="30"/>
      <c r="D61" s="30"/>
      <c r="E61" s="30"/>
      <c r="F61" s="30"/>
      <c r="G61" s="31"/>
    </row>
    <row r="62" spans="2:7" ht="15.75" customHeight="1">
      <c r="B62" s="29"/>
      <c r="C62" s="30"/>
      <c r="D62" s="30"/>
      <c r="E62" s="30"/>
      <c r="F62" s="30"/>
      <c r="G62" s="31"/>
    </row>
    <row r="63" spans="2:7" ht="15.75" customHeight="1">
      <c r="B63" s="32"/>
      <c r="C63" s="33"/>
      <c r="D63" s="33"/>
      <c r="E63" s="33"/>
      <c r="F63" s="33"/>
      <c r="G63" s="34"/>
    </row>
    <row r="65" ht="15.75" customHeight="1">
      <c r="C65" s="1" t="s">
        <v>12</v>
      </c>
    </row>
    <row r="66" ht="15.75" customHeight="1">
      <c r="C66" s="1" t="s">
        <v>13</v>
      </c>
    </row>
    <row r="68" ht="15.75" customHeight="1">
      <c r="B68" s="35" t="s">
        <v>14</v>
      </c>
    </row>
    <row r="71" spans="4:5" ht="15.75" customHeight="1">
      <c r="D71" s="18"/>
      <c r="E71" s="18"/>
    </row>
    <row r="72" spans="4:5" ht="15.75" customHeight="1">
      <c r="D72" s="18"/>
      <c r="E72" s="18"/>
    </row>
  </sheetData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yhkwon</dc:creator>
  <cp:keywords/>
  <dc:description/>
  <cp:lastModifiedBy>ji hun oh</cp:lastModifiedBy>
  <cp:lastPrinted>2006-11-03T23:49:57Z</cp:lastPrinted>
  <dcterms:created xsi:type="dcterms:W3CDTF">2003-06-30T06:14:22Z</dcterms:created>
  <dcterms:modified xsi:type="dcterms:W3CDTF">2010-03-05T06:48:25Z</dcterms:modified>
  <cp:category/>
  <cp:version/>
  <cp:contentType/>
  <cp:contentStatus/>
  <cp:revision>1</cp:revision>
</cp:coreProperties>
</file>